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3ebef6149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uation" sheetId="1" r:id="Rd4c3a0f56db247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;[Red](#,##0.0);-"/>
    <x:numFmt numFmtId="202" formatCode="0.0%;[Red](0.0%);-"/>
  </x:numFmts>
  <x:fonts count="9">
    <x:font>
      <x:sz val="11"/>
      <x:name val="Carlito"/>
    </x:font>
    <x:font>
      <x:sz val="20"/>
      <x:color rgb="FFFFFFFF"/>
      <x:name val="Georgia"/>
    </x:font>
    <x:font>
      <x:i/>
      <x:sz val="10"/>
      <x:color rgb="FF50677B"/>
      <x:name val="Helvetica Neue"/>
    </x:font>
    <x:font>
      <x:i/>
      <x:sz val="9"/>
      <x:color rgb="FF50677B"/>
      <x:name val="Helvetica Neue"/>
    </x:font>
    <x:font>
      <x:b/>
      <x:sz val="11"/>
      <x:color rgb="FFFFFFFF"/>
      <x:name val="Helvetica Neue"/>
    </x:font>
    <x:font>
      <x:sz val="10"/>
      <x:color rgb="FF0C2C4A"/>
      <x:name val="Helvetica Neue"/>
    </x:font>
    <x:font>
      <x:sz val="10"/>
      <x:color rgb="FF0000FF"/>
      <x:name val="Helvetica Neue"/>
    </x:font>
    <x:font>
      <x:sz val="10"/>
      <x:color rgb="FF000000"/>
      <x:name val="Helvetica Neue"/>
    </x:font>
    <x:font>
      <x:b/>
      <x:sz val="10"/>
      <x:color rgb="FF0C2C4A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FFF7D6"/>
      </x:patternFill>
    </x:fill>
    <x:fill>
      <x:patternFill patternType="solid">
        <x:fgColor rgb="FFFFFFFF"/>
      </x:patternFill>
    </x:fill>
    <x:fill>
      <x:patternFill patternType="solid">
        <x:fgColor rgb="FFE9EEF2"/>
      </x:patternFill>
    </x:fill>
  </x:fills>
  <x:borders count="7">
    <x:border/>
    <x:border>
      <x:left style="thin">
        <x:color rgb="FFD8E0E6"/>
      </x:left>
      <x:top style="thin">
        <x:color rgb="FFD8E0E6"/>
      </x:top>
      <x:bottom style="thin">
        <x:color rgb="FFD8E0E6"/>
      </x:bottom>
    </x:border>
    <x:border>
      <x:top style="thin">
        <x:color rgb="FFD8E0E6"/>
      </x:top>
      <x:bottom style="thin">
        <x:color rgb="FFD8E0E6"/>
      </x:bottom>
    </x:border>
    <x:border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D7C783"/>
      </x:left>
      <x:right style="thin">
        <x:color rgb="FFD7C783"/>
      </x:right>
      <x:top style="thin">
        <x:color rgb="FFD7C783"/>
      </x:top>
      <x:bottom style="thin">
        <x:color rgb="FFD7C783"/>
      </x:bottom>
    </x:border>
    <x:border>
      <x:left style="thin">
        <x:color rgb="FFD8E0E6"/>
      </x:left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B9C7D2"/>
      </x:left>
      <x:right style="thin">
        <x:color rgb="FFB9C7D2"/>
      </x:right>
      <x:top style="thin">
        <x:color rgb="FFB9C7D2"/>
      </x:top>
      <x:bottom style="thin">
        <x:color rgb="FFB9C7D2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4" xfId="0" applyNumberFormat="1" applyFont="1" applyFill="1" applyBorder="1"/>
    <x:xf numFmtId="0" fontId="6" fillId="4" borderId="4" xfId="0" applyNumberFormat="1" applyFont="1" applyFill="1" applyBorder="1" applyAlignment="1">
      <x:alignment wrapText="1"/>
    </x:xf>
    <x:xf numFmtId="0" fontId="6" fillId="4" borderId="4" xfId="0" applyNumberFormat="1" applyFont="1" applyFill="1" applyBorder="1" applyAlignment="1">
      <x:alignment vertical="top" wrapText="1"/>
    </x:xf>
    <x:xf numFmtId="200" fontId="6" fillId="4" borderId="4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5" xfId="0" applyNumberFormat="1" applyFont="1" applyFill="1" applyBorder="1"/>
    <x:xf numFmtId="0" fontId="7" fillId="5" borderId="5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vertical="center" wrapText="1"/>
    </x:xf>
    <x:xf numFmtId="201" fontId="7" fillId="5" borderId="5" xfId="0" applyNumberFormat="1" applyFont="1" applyFill="1" applyBorder="1" applyAlignment="1">
      <x:alignment vertical="center" wrapText="1"/>
    </x:xf>
    <x:xf numFmtId="202" fontId="7" fillId="5" borderId="5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6" xfId="0" applyNumberFormat="1" applyFont="1" applyFill="1" applyBorder="1"/>
    <x:xf numFmtId="0" fontId="8" fillId="6" borderId="6" xfId="0" applyNumberFormat="1" applyFont="1" applyFill="1" applyBorder="1" applyAlignment="1">
      <x:alignment wrapText="1"/>
    </x:xf>
    <x:xf numFmtId="0" fontId="8" fillId="6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1f80914c34525" /><Relationship Type="http://schemas.openxmlformats.org/officeDocument/2006/relationships/theme" Target="/xl/theme/theme1.xml" Id="R99e6631c1aaf4159" /><Relationship Type="http://schemas.openxmlformats.org/officeDocument/2006/relationships/sharedStrings" Target="/xl/sharedStrings.xml" Id="R1c85034309d64bbc" /><Relationship Type="http://schemas.openxmlformats.org/officeDocument/2006/relationships/worksheet" Target="/xl/worksheets/sheet1.xml" Id="Rd4c3a0f56db247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6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8" hidden="0" customWidth="1"/>
  </x:cols>
  <x:sheetData>
    <x:row r="1" ht="34" customHeight="1">
      <x:c r="A1" s="3" t="str">
        <x:v>Valuation Lite</x:v>
      </x:c>
      <x:c r="B1" s="3"/>
      <x:c r="C1" s="3"/>
      <x:c r="D1" s="3"/>
      <x:c r="E1" s="3"/>
      <x:c r="F1" s="3"/>
      <x:c r="G1" s="3"/>
      <x:c r="H1" s="3"/>
    </x:row>
    <x:row r="2" ht="28" customHeight="1">
      <x:c r="A2" s="7" t="str">
        <x:v>Estimate a range, not a promise. Use only when valuation is part of the assigned project.</x:v>
      </x:c>
      <x:c r="B2" s="7"/>
      <x:c r="C2" s="7"/>
      <x:c r="D2" s="7"/>
      <x:c r="E2" s="7"/>
      <x:c r="F2" s="7"/>
      <x:c r="G2" s="7"/>
      <x:c r="H2" s="7"/>
    </x:row>
    <x:row r="4">
      <x:c r="B4" s="15" t="str">
        <x:v>Blue text / pale gold cells = participant input. Black text = formula. Use only the rows required by your current task.</x:v>
      </x:c>
      <x:c r="C4" s="16" t="str">
        <x:v>Blue text / pale gold cells = participant input. Black text = formula. Use only the rows required by your current task.</x:v>
      </x:c>
      <x:c r="D4" s="16" t="str">
        <x:v>Blue text / pale gold cells = participant input. Black text = formula. Use only the rows required by your current task.</x:v>
      </x:c>
      <x:c r="E4" s="16" t="str">
        <x:v>Blue text / pale gold cells = participant input. Black text = formula. Use only the rows required by your current task.</x:v>
      </x:c>
      <x:c r="F4" s="16" t="str">
        <x:v>Blue text / pale gold cells = participant input. Black text = formula. Use only the rows required by your current task.</x:v>
      </x:c>
      <x:c r="G4" s="16" t="str">
        <x:v>Blue text / pale gold cells = participant input. Black text = formula. Use only the rows required by your current task.</x:v>
      </x:c>
      <x:c r="H4" s="17" t="str">
        <x:v>Blue text / pale gold cells = participant input. Black text = formula. Use only the rows required by your current task.</x:v>
      </x:c>
    </x:row>
    <x:row r="6" ht="23" customHeight="1">
      <x:c r="A6" s="19" t="str">
        <x:v>Inputs</x:v>
      </x:c>
      <x:c r="B6" s="19" t="str">
        <x:v>Inputs</x:v>
      </x:c>
      <x:c r="C6" s="19" t="str">
        <x:v>Inputs</x:v>
      </x:c>
      <x:c r="D6" s="19" t="str">
        <x:v>Inputs</x:v>
      </x:c>
      <x:c r="E6" s="19" t="str">
        <x:v>Inputs</x:v>
      </x:c>
      <x:c r="F6" s="19" t="str">
        <x:v>Inputs</x:v>
      </x:c>
      <x:c r="G6" s="19" t="str">
        <x:v>Inputs</x:v>
      </x:c>
      <x:c r="H6" s="19" t="str">
        <x:v>Inputs</x:v>
      </x:c>
    </x:row>
    <x:row r="8" ht="28" customHeight="1">
      <x:c r="B8" s="22" t="str">
        <x:v>Year 1 FCF</x:v>
      </x:c>
      <x:c r="C8" s="27"/>
      <x:c r="E8" s="40" t="str">
        <x:v>Required check</x:v>
      </x:c>
      <x:c r="F8" s="40" t="str">
        <x:v>Status</x:v>
      </x:c>
      <x:c r="G8" s="40" t="str">
        <x:v>Reason</x:v>
      </x:c>
      <x:c r="H8" s="40" t="str">
        <x:v>Fix</x:v>
      </x:c>
    </x:row>
    <x:row r="9">
      <x:c r="B9" s="22" t="str">
        <x:v>Year 2 FCF</x:v>
      </x:c>
      <x:c r="C9" s="27"/>
      <x:c r="E9" t="str">
        <x:v>WACC &gt; terminal growth</x:v>
      </x:c>
      <x:c r="F9" s="33" t="str">
        <x:f>IF(AND(ISNUMBER(C11),ISNUMBER(C12),C11&gt;0,C12&gt;-1,C11&gt;C12),"OK","CHECK")</x:f>
        <x:v>CHECK</x:v>
      </x:c>
      <x:c r="G9" s="33"/>
      <x:c r="H9" s="33" t="str">
        <x:v>Adjust assumptions</x:v>
      </x:c>
    </x:row>
    <x:row r="10">
      <x:c r="B10" s="22" t="str">
        <x:v>Year 3 FCF</x:v>
      </x:c>
      <x:c r="C10" s="27"/>
      <x:c r="E10" t="str">
        <x:v>Shares &gt; 0</x:v>
      </x:c>
      <x:c r="F10" s="33" t="str">
        <x:f>IF(AND(ISNUMBER(C14),C14&gt;0),"OK","CHECK")</x:f>
        <x:v>CHECK</x:v>
      </x:c>
      <x:c r="G10" s="33"/>
      <x:c r="H10" s="33" t="str">
        <x:v>Enter diluted shares</x:v>
      </x:c>
    </x:row>
    <x:row r="11">
      <x:c r="B11" s="22" t="str">
        <x:v>WACC</x:v>
      </x:c>
      <x:c r="C11" s="28"/>
      <x:c r="E11" t="str">
        <x:v>All FCF entered</x:v>
      </x:c>
      <x:c r="F11" s="33" t="str">
        <x:f>IF(COUNT(C8:C10)=3,"OK","CHECK")</x:f>
        <x:v>CHECK</x:v>
      </x:c>
      <x:c r="G11" s="33"/>
      <x:c r="H11" s="33" t="str">
        <x:v>Complete FCF inputs</x:v>
      </x:c>
    </x:row>
    <x:row r="12">
      <x:c r="B12" s="22" t="str">
        <x:v>Terminal growth</x:v>
      </x:c>
      <x:c r="C12" s="28"/>
      <x:c r="E12" t="str">
        <x:v>Source IDs present</x:v>
      </x:c>
      <x:c r="F12" s="33" t="str">
        <x:f>IF(C17&lt;&gt;"","OK","CHECK")</x:f>
        <x:v>CHECK</x:v>
      </x:c>
      <x:c r="G12" s="33"/>
      <x:c r="H12" s="33" t="str">
        <x:v>Add source references</x:v>
      </x:c>
    </x:row>
    <x:row r="13">
      <x:c r="B13" s="22" t="str">
        <x:v>Net debt</x:v>
      </x:c>
      <x:c r="C13" s="27"/>
      <x:c r="E13" t="str">
        <x:v>Model status</x:v>
      </x:c>
      <x:c r="F13" s="33" t="str">
        <x:f>IF(AND(COUNTIF(F9:F12,"CHECK")=0,ISNUMBER(C13)),"OK","CHECK INPUTS")</x:f>
        <x:v>CHECK INPUTS</x:v>
      </x:c>
      <x:c r="G13" s="33"/>
      <x:c r="H13" s="33" t="str">
        <x:v>Check inputs and net debt</x:v>
      </x:c>
    </x:row>
    <x:row r="14">
      <x:c r="B14" s="22" t="str">
        <x:v>Diluted shares</x:v>
      </x:c>
      <x:c r="C14" s="27"/>
      <x:c r="E14" t="str">
        <x:v>Interpretation</x:v>
      </x:c>
      <x:c r="F14" s="33" t="str">
        <x:v>RANGE, NOT PROMISE</x:v>
      </x:c>
      <x:c r="G14" s="33"/>
      <x:c r="H14" s="33" t="str">
        <x:v>Treat output as a range</x:v>
      </x:c>
    </x:row>
    <x:row r="15">
      <x:c r="B15" s="22" t="str">
        <x:v>Current share price</x:v>
      </x:c>
      <x:c r="C15" s="27"/>
    </x:row>
    <x:row r="16">
      <x:c r="B16" s="22" t="str">
        <x:v>Currency</x:v>
      </x:c>
      <x:c r="C16" s="27"/>
    </x:row>
    <x:row r="17">
      <x:c r="B17" s="22" t="str">
        <x:v>Source IDs</x:v>
      </x:c>
      <x:c r="C17" s="27"/>
    </x:row>
    <x:row r="19" ht="23" customHeight="1">
      <x:c r="A19" s="19" t="str">
        <x:v>Calculated value</x:v>
      </x:c>
      <x:c r="B19" s="19" t="str">
        <x:v>Calculated value</x:v>
      </x:c>
      <x:c r="C19" s="19" t="str">
        <x:v>Calculated value</x:v>
      </x:c>
      <x:c r="D19" s="19" t="str">
        <x:v>Calculated value</x:v>
      </x:c>
      <x:c r="E19" s="19" t="str">
        <x:v>Calculated value</x:v>
      </x:c>
      <x:c r="F19" s="19" t="str">
        <x:v>Calculated value</x:v>
      </x:c>
      <x:c r="G19" s="19" t="str">
        <x:v>Calculated value</x:v>
      </x:c>
      <x:c r="H19" s="19" t="str">
        <x:v>Calculated value</x:v>
      </x:c>
    </x:row>
    <x:row r="21">
      <x:c r="B21" s="22" t="str">
        <x:v>PV Year 1 FCF</x:v>
      </x:c>
      <x:c r="C21" s="34" t="str">
        <x:f>IF(OR(COUNT(C8,C11)&lt;2,C11&lt;=0),"",C8/(1+C11))</x:f>
      </x:c>
    </x:row>
    <x:row r="22">
      <x:c r="B22" s="22" t="str">
        <x:v>PV Year 2 FCF</x:v>
      </x:c>
      <x:c r="C22" s="34" t="str">
        <x:f>IF(OR(COUNT(C9,C11)&lt;2,C11&lt;=0),"",C9/(1+C11)^2)</x:f>
      </x:c>
    </x:row>
    <x:row r="23">
      <x:c r="B23" s="22" t="str">
        <x:v>PV Year 3 FCF</x:v>
      </x:c>
      <x:c r="C23" s="34" t="str">
        <x:f>IF(OR(COUNT(C10,C11)&lt;2,C11&lt;=0),"",C10/(1+C11)^3)</x:f>
      </x:c>
    </x:row>
    <x:row r="24">
      <x:c r="B24" s="22" t="str">
        <x:v>Terminal value</x:v>
      </x:c>
      <x:c r="C24" s="34" t="str">
        <x:f>IF(OR(COUNT(C10:C12)&lt;3,C11&lt;=0,C12&lt;=-1,C11&lt;=C12),"",C10*(1+C12)/(C11-C12))</x:f>
      </x:c>
    </x:row>
    <x:row r="25">
      <x:c r="B25" s="22" t="str">
        <x:v>PV terminal value</x:v>
      </x:c>
      <x:c r="C25" s="34" t="str">
        <x:f>IF(COUNT(C24,C11)&lt;2,"",C24/(1+C11)^3)</x:f>
      </x:c>
    </x:row>
    <x:row r="26">
      <x:c r="B26" s="22" t="str">
        <x:v>Enterprise value</x:v>
      </x:c>
      <x:c r="C26" s="34" t="str">
        <x:f>IF(COUNT(C21:C23,C25)&lt;4,"",SUM(C21:C23,C25))</x:f>
      </x:c>
    </x:row>
    <x:row r="27">
      <x:c r="B27" s="22" t="str">
        <x:v>Equity value</x:v>
      </x:c>
      <x:c r="C27" s="34" t="str">
        <x:f>IF(COUNT(C26,C13)&lt;2,"",C26-C13)</x:f>
      </x:c>
    </x:row>
    <x:row r="28">
      <x:c r="B28" s="22" t="str">
        <x:v>Implied value / share</x:v>
      </x:c>
      <x:c r="C28" s="34" t="str">
        <x:f>IF(OR(COUNT(C27,C14)&lt;2,C14&lt;=0),"",C27/C14)</x:f>
      </x:c>
    </x:row>
    <x:row r="29">
      <x:c r="B29" s="22" t="str">
        <x:v>Upside / (downside)</x:v>
      </x:c>
      <x:c r="C29" s="35" t="str">
        <x:f>IF(OR(COUNT(C28,C15)&lt;2,C15&lt;=0),"",C28/C15-1)</x:f>
      </x:c>
    </x:row>
  </x:sheetData>
  <x:mergeCells>
    <x:mergeCell ref="A1:H1"/>
    <x:mergeCell ref="A2:H2"/>
    <x:mergeCell ref="B4:H4"/>
    <x:mergeCell ref="A6:H6"/>
    <x:mergeCell ref="A19:H19"/>
  </x:mergeCells>
  <x:pageMargins left="0.7" right="0.7" top="0.75" bottom="0.75" header="0.3" footer="0.3"/>
</x:worksheet>
</file>